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11-70 @ Hanford" sheetId="1" r:id="rId4"/>
  </sheets>
</workbook>
</file>

<file path=xl/sharedStrings.xml><?xml version="1.0" encoding="utf-8"?>
<sst xmlns="http://schemas.openxmlformats.org/spreadsheetml/2006/main" uniqueCount="29">
  <si>
    <t>Bakerkersfield</t>
  </si>
  <si>
    <t>7/7  5:30 (3</t>
  </si>
  <si>
    <r>
      <rPr>
        <b val="1"/>
        <sz val="11"/>
        <color indexed="8"/>
        <rFont val="Book Antiqua"/>
      </rPr>
      <t>Visalia Blue</t>
    </r>
  </si>
  <si>
    <t>Visalia Blue</t>
  </si>
  <si>
    <t>7/6 5:30 (1</t>
  </si>
  <si>
    <t>Kingsburg</t>
  </si>
  <si>
    <t>7/9 5:30 (7</t>
  </si>
  <si>
    <t>Bullard</t>
  </si>
  <si>
    <t>7/7  8:00 (4</t>
  </si>
  <si>
    <r>
      <rPr>
        <b val="1"/>
        <sz val="11"/>
        <color indexed="8"/>
        <rFont val="Book Antiqua"/>
      </rPr>
      <t>Tulare</t>
    </r>
  </si>
  <si>
    <t>Tulare</t>
  </si>
  <si>
    <t>7/6 8:00 (2</t>
  </si>
  <si>
    <t>Hanford</t>
  </si>
  <si>
    <t>7/10 5:30 (10</t>
  </si>
  <si>
    <t>Winner</t>
  </si>
  <si>
    <r>
      <rPr>
        <b val="1"/>
        <sz val="11"/>
        <color indexed="8"/>
        <rFont val="Book Antiqua"/>
      </rPr>
      <t>Kingsburg</t>
    </r>
  </si>
  <si>
    <t>or</t>
  </si>
  <si>
    <t xml:space="preserve">       7/8  5:30  (6</t>
  </si>
  <si>
    <t>7/10 8:00 (11</t>
  </si>
  <si>
    <t>7/9 8:00 (9</t>
  </si>
  <si>
    <t>Champion</t>
  </si>
  <si>
    <r>
      <rPr>
        <b val="1"/>
        <sz val="11"/>
        <color indexed="8"/>
        <rFont val="Book Antiqua"/>
      </rPr>
      <t>Bullard</t>
    </r>
  </si>
  <si>
    <t>7/9  3:00 (8</t>
  </si>
  <si>
    <r>
      <rPr>
        <b val="1"/>
        <sz val="11"/>
        <color indexed="8"/>
        <rFont val="Book Antiqua"/>
      </rPr>
      <t>Hanford</t>
    </r>
  </si>
  <si>
    <t>Loser of 10</t>
  </si>
  <si>
    <t>if 1st loss</t>
  </si>
  <si>
    <t>7/8 8:00 (5</t>
  </si>
  <si>
    <r>
      <rPr>
        <b val="1"/>
        <sz val="11"/>
        <color indexed="8"/>
        <rFont val="Book Antiqua"/>
      </rPr>
      <t>Bakerkersfield</t>
    </r>
  </si>
  <si>
    <t>Champion and Runner up will Advance to Regional Tournament Hosted by Hanford</t>
  </si>
</sst>
</file>

<file path=xl/styles.xml><?xml version="1.0" encoding="utf-8"?>
<styleSheet xmlns="http://schemas.openxmlformats.org/spreadsheetml/2006/main">
  <numFmts count="1">
    <numFmt numFmtId="0" formatCode="General"/>
  </numFmts>
  <fonts count="13">
    <font>
      <sz val="10"/>
      <color indexed="8"/>
      <name val="Arial"/>
    </font>
    <font>
      <b val="1"/>
      <i val="1"/>
      <sz val="12"/>
      <color indexed="8"/>
      <name val="Book Antiqua"/>
    </font>
    <font>
      <sz val="12"/>
      <color indexed="8"/>
      <name val="Helvetica Neue"/>
    </font>
    <font>
      <sz val="13"/>
      <color indexed="8"/>
      <name val="Arial"/>
    </font>
    <font>
      <b val="1"/>
      <sz val="11"/>
      <color indexed="8"/>
      <name val="Book Antiqua"/>
    </font>
    <font>
      <b val="1"/>
      <i val="1"/>
      <sz val="11"/>
      <color indexed="11"/>
      <name val="Book Antiqua"/>
    </font>
    <font>
      <b val="1"/>
      <i val="1"/>
      <sz val="11"/>
      <color indexed="8"/>
      <name val="Book Antiqua"/>
    </font>
    <font>
      <sz val="11"/>
      <color indexed="8"/>
      <name val="Book Antiqua"/>
    </font>
    <font>
      <sz val="11"/>
      <color indexed="11"/>
      <name val="Book Antiqua"/>
    </font>
    <font>
      <sz val="11"/>
      <color indexed="12"/>
      <name val="Book Antiqua"/>
    </font>
    <font>
      <b val="1"/>
      <i val="1"/>
      <sz val="11"/>
      <color indexed="12"/>
      <name val="Book Antiqua"/>
    </font>
    <font>
      <b val="1"/>
      <sz val="14"/>
      <color indexed="8"/>
      <name val="Book Antiqua"/>
    </font>
    <font>
      <sz val="14"/>
      <color indexed="8"/>
      <name val="Book Antiqu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center" vertical="bottom"/>
    </xf>
    <xf numFmtId="0" fontId="5" fillId="2" borderId="1" applyNumberFormat="1" applyFont="1" applyFill="1" applyBorder="1" applyAlignment="1" applyProtection="0">
      <alignment horizontal="left" vertical="bottom"/>
    </xf>
    <xf numFmtId="0" fontId="0" fillId="2" borderId="3" applyNumberFormat="0" applyFont="1" applyFill="1" applyBorder="1" applyAlignment="1" applyProtection="0">
      <alignment vertical="bottom"/>
    </xf>
    <xf numFmtId="0" fontId="6" fillId="2" borderId="4" applyNumberFormat="0" applyFont="1" applyFill="1" applyBorder="1" applyAlignment="1" applyProtection="0">
      <alignment vertical="bottom"/>
    </xf>
    <xf numFmtId="49" fontId="7" fillId="2" borderId="5" applyNumberFormat="1" applyFont="1" applyFill="1" applyBorder="1" applyAlignment="1" applyProtection="0">
      <alignment horizontal="right" vertical="bottom"/>
    </xf>
    <xf numFmtId="49" fontId="4" fillId="2" borderId="6" applyNumberFormat="1" applyFont="1" applyFill="1" applyBorder="1" applyAlignment="1" applyProtection="0">
      <alignment horizontal="right" vertical="bottom"/>
    </xf>
    <xf numFmtId="0" fontId="4" fillId="2" borderId="2" applyNumberFormat="0" applyFont="1" applyFill="1" applyBorder="1" applyAlignment="1" applyProtection="0">
      <alignment horizontal="right" vertical="bottom"/>
    </xf>
    <xf numFmtId="0" fontId="0" fillId="2" borderId="5" applyNumberFormat="0" applyFont="1" applyFill="1" applyBorder="1" applyAlignment="1" applyProtection="0">
      <alignment vertical="bottom"/>
    </xf>
    <xf numFmtId="0" fontId="6" fillId="2" borderId="7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7" fillId="2" borderId="3" applyNumberFormat="1" applyFont="1" applyFill="1" applyBorder="1" applyAlignment="1" applyProtection="0">
      <alignment horizontal="right" vertical="center"/>
    </xf>
    <xf numFmtId="0" fontId="4" fillId="2" borderId="9" applyNumberFormat="0" applyFont="1" applyFill="1" applyBorder="1" applyAlignment="1" applyProtection="0">
      <alignment horizontal="right" vertical="bottom"/>
    </xf>
    <xf numFmtId="0" fontId="5" fillId="2" borderId="4" applyNumberFormat="1" applyFont="1" applyFill="1" applyBorder="1" applyAlignment="1" applyProtection="0">
      <alignment horizontal="left" vertical="bottom"/>
    </xf>
    <xf numFmtId="0" fontId="7" fillId="2" borderId="5" applyNumberFormat="0" applyFont="1" applyFill="1" applyBorder="1" applyAlignment="1" applyProtection="0">
      <alignment horizontal="right" vertical="center"/>
    </xf>
    <xf numFmtId="0" fontId="5" fillId="2" borderId="1" applyNumberFormat="0" applyFont="1" applyFill="1" applyBorder="1" applyAlignment="1" applyProtection="0">
      <alignment horizontal="left" vertical="bottom"/>
    </xf>
    <xf numFmtId="0" fontId="6" fillId="2" borderId="1" applyNumberFormat="0" applyFont="1" applyFill="1" applyBorder="1" applyAlignment="1" applyProtection="0">
      <alignment vertical="bottom"/>
    </xf>
    <xf numFmtId="0" fontId="4" fillId="2" borderId="8" applyNumberFormat="0" applyFont="1" applyFill="1" applyBorder="1" applyAlignment="1" applyProtection="0">
      <alignment vertical="bottom"/>
    </xf>
    <xf numFmtId="0" fontId="8" fillId="2" borderId="1" applyNumberFormat="0" applyFont="1" applyFill="1" applyBorder="1" applyAlignment="1" applyProtection="0">
      <alignment horizontal="left" vertical="bottom"/>
    </xf>
    <xf numFmtId="0" fontId="0" fillId="2" borderId="7" applyNumberFormat="0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vertical="bottom"/>
    </xf>
    <xf numFmtId="0" fontId="7" fillId="2" borderId="8" applyNumberFormat="0" applyFont="1" applyFill="1" applyBorder="1" applyAlignment="1" applyProtection="0">
      <alignment horizontal="right" vertical="bottom"/>
    </xf>
    <xf numFmtId="0" fontId="7" fillId="2" borderId="1" applyNumberFormat="0" applyFont="1" applyFill="1" applyBorder="1" applyAlignment="1" applyProtection="0">
      <alignment horizontal="right" vertical="bottom"/>
    </xf>
    <xf numFmtId="49" fontId="4" fillId="2" borderId="10" applyNumberFormat="1" applyFont="1" applyFill="1" applyBorder="1" applyAlignment="1" applyProtection="0">
      <alignment horizontal="center" vertical="bottom"/>
    </xf>
    <xf numFmtId="0" fontId="4" fillId="2" borderId="11" applyNumberFormat="0" applyFont="1" applyFill="1" applyBorder="1" applyAlignment="1" applyProtection="0">
      <alignment horizontal="center" vertical="bottom"/>
    </xf>
    <xf numFmtId="49" fontId="7" fillId="2" borderId="12" applyNumberFormat="1" applyFont="1" applyFill="1" applyBorder="1" applyAlignment="1" applyProtection="0">
      <alignment horizontal="center" vertical="bottom"/>
    </xf>
    <xf numFmtId="0" fontId="7" fillId="2" borderId="13" applyNumberFormat="0" applyFont="1" applyFill="1" applyBorder="1" applyAlignment="1" applyProtection="0">
      <alignment horizontal="center" vertical="bottom"/>
    </xf>
    <xf numFmtId="0" fontId="7" fillId="2" borderId="1" applyNumberFormat="0" applyFont="1" applyFill="1" applyBorder="1" applyAlignment="1" applyProtection="0">
      <alignment horizontal="center" vertical="bottom"/>
    </xf>
    <xf numFmtId="0" fontId="8" fillId="2" borderId="4" applyNumberFormat="0" applyFont="1" applyFill="1" applyBorder="1" applyAlignment="1" applyProtection="0">
      <alignment horizontal="left" vertical="bottom"/>
    </xf>
    <xf numFmtId="18" fontId="7" fillId="2" borderId="5" applyNumberFormat="1" applyFont="1" applyFill="1" applyBorder="1" applyAlignment="1" applyProtection="0">
      <alignment horizontal="left" vertical="bottom"/>
    </xf>
    <xf numFmtId="49" fontId="4" fillId="2" borderId="2" applyNumberFormat="1" applyFont="1" applyFill="1" applyBorder="1" applyAlignment="1" applyProtection="0">
      <alignment horizontal="right" vertical="bottom"/>
    </xf>
    <xf numFmtId="0" fontId="5" fillId="2" borderId="5" applyNumberFormat="1" applyFont="1" applyFill="1" applyBorder="1" applyAlignment="1" applyProtection="0">
      <alignment horizontal="left" vertical="bottom"/>
    </xf>
    <xf numFmtId="0" fontId="7" fillId="2" borderId="8" applyNumberFormat="0" applyFont="1" applyFill="1" applyBorder="1" applyAlignment="1" applyProtection="0">
      <alignment horizontal="left" vertical="bottom"/>
    </xf>
    <xf numFmtId="0" fontId="7" fillId="2" borderId="3" applyNumberFormat="0" applyFont="1" applyFill="1" applyBorder="1" applyAlignment="1" applyProtection="0">
      <alignment horizontal="right" vertical="bottom"/>
    </xf>
    <xf numFmtId="0" fontId="8" fillId="2" borderId="14" applyNumberFormat="0" applyFont="1" applyFill="1" applyBorder="1" applyAlignment="1" applyProtection="0">
      <alignment horizontal="left" vertical="bottom"/>
    </xf>
    <xf numFmtId="49" fontId="0" fillId="2" borderId="5" applyNumberFormat="1" applyFont="1" applyFill="1" applyBorder="1" applyAlignment="1" applyProtection="0">
      <alignment vertical="bottom"/>
    </xf>
    <xf numFmtId="0" fontId="7" fillId="2" borderId="5" applyNumberFormat="0" applyFont="1" applyFill="1" applyBorder="1" applyAlignment="1" applyProtection="0">
      <alignment horizontal="right" vertical="bottom"/>
    </xf>
    <xf numFmtId="0" fontId="0" fillId="2" borderId="14" applyNumberFormat="0" applyFont="1" applyFill="1" applyBorder="1" applyAlignment="1" applyProtection="0">
      <alignment vertical="bottom"/>
    </xf>
    <xf numFmtId="0" fontId="9" fillId="2" borderId="1" applyNumberFormat="0" applyFont="1" applyFill="1" applyBorder="1" applyAlignment="1" applyProtection="0">
      <alignment horizontal="center" vertical="bottom"/>
    </xf>
    <xf numFmtId="0" fontId="7" fillId="2" borderId="5" applyNumberFormat="0" applyFont="1" applyFill="1" applyBorder="1" applyAlignment="1" applyProtection="0">
      <alignment horizontal="center" vertical="bottom"/>
    </xf>
    <xf numFmtId="49" fontId="4" fillId="2" borderId="15" applyNumberFormat="1" applyFont="1" applyFill="1" applyBorder="1" applyAlignment="1" applyProtection="0">
      <alignment horizontal="right" vertical="bottom"/>
    </xf>
    <xf numFmtId="0" fontId="8" fillId="2" borderId="8" applyNumberFormat="0" applyFont="1" applyFill="1" applyBorder="1" applyAlignment="1" applyProtection="0">
      <alignment horizontal="left" vertical="bottom"/>
    </xf>
    <xf numFmtId="18" fontId="0" fillId="2" borderId="1" applyNumberFormat="1" applyFont="1" applyFill="1" applyBorder="1" applyAlignment="1" applyProtection="0">
      <alignment vertical="bottom"/>
    </xf>
    <xf numFmtId="0" fontId="4" fillId="2" borderId="9" applyNumberFormat="0" applyFont="1" applyFill="1" applyBorder="1" applyAlignment="1" applyProtection="0">
      <alignment horizontal="center" vertical="bottom"/>
    </xf>
    <xf numFmtId="49" fontId="7" fillId="2" borderId="8" applyNumberFormat="1" applyFont="1" applyFill="1" applyBorder="1" applyAlignment="1" applyProtection="0">
      <alignment horizontal="center" vertical="bottom"/>
    </xf>
    <xf numFmtId="0" fontId="7" fillId="2" borderId="8" applyNumberFormat="0" applyFont="1" applyFill="1" applyBorder="1" applyAlignment="1" applyProtection="0">
      <alignment horizontal="center" vertical="bottom"/>
    </xf>
    <xf numFmtId="0" fontId="10" fillId="2" borderId="4" applyNumberFormat="0" applyFont="1" applyFill="1" applyBorder="1" applyAlignment="1" applyProtection="0">
      <alignment horizontal="center" vertical="bottom"/>
    </xf>
    <xf numFmtId="49" fontId="7" fillId="2" borderId="1" applyNumberFormat="1" applyFont="1" applyFill="1" applyBorder="1" applyAlignment="1" applyProtection="0">
      <alignment horizontal="center" vertical="bottom"/>
    </xf>
    <xf numFmtId="49" fontId="11" fillId="2" borderId="1" applyNumberFormat="1" applyFont="1" applyFill="1" applyBorder="1" applyAlignment="1" applyProtection="0">
      <alignment horizontal="left" vertical="bottom"/>
    </xf>
    <xf numFmtId="0" fontId="11" fillId="2" borderId="1" applyNumberFormat="0" applyFont="1" applyFill="1" applyBorder="1" applyAlignment="1" applyProtection="0">
      <alignment horizontal="left" vertical="bottom"/>
    </xf>
    <xf numFmtId="0" fontId="12" fillId="2" borderId="1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38"/>
  <sheetViews>
    <sheetView workbookViewId="0" showGridLines="0" defaultGridColor="1"/>
  </sheetViews>
  <sheetFormatPr defaultColWidth="8.83333" defaultRowHeight="16.5" customHeight="1" outlineLevelRow="0" outlineLevelCol="0"/>
  <cols>
    <col min="1" max="1" width="6.67188" style="1" customWidth="1"/>
    <col min="2" max="2" width="11.8516" style="1" customWidth="1"/>
    <col min="3" max="3" width="6.67188" style="1" customWidth="1"/>
    <col min="4" max="4" width="14.5" style="1" customWidth="1"/>
    <col min="5" max="5" width="8.67188" style="1" customWidth="1"/>
    <col min="6" max="6" width="10.1719" style="1" customWidth="1"/>
    <col min="7" max="7" width="8.67188" style="1" customWidth="1"/>
    <col min="8" max="8" width="10.8516" style="1" customWidth="1"/>
    <col min="9" max="9" width="14.6719" style="1" customWidth="1"/>
    <col min="10" max="10" width="6.85156" style="1" customWidth="1"/>
    <col min="11" max="11" width="11.8516" style="1" customWidth="1"/>
    <col min="12" max="12" width="21.1719" style="1" customWidth="1"/>
    <col min="13" max="16384" width="8.85156" style="1" customWidth="1"/>
  </cols>
  <sheetData>
    <row r="1" ht="16.5" customHeight="1">
      <c r="A1" s="2"/>
      <c r="B1" s="2"/>
      <c r="C1" s="2"/>
      <c r="D1" t="s" s="3">
        <v>0</v>
      </c>
      <c r="E1" s="4">
        <v>1</v>
      </c>
      <c r="F1" s="2"/>
      <c r="G1" s="2"/>
      <c r="H1" s="2"/>
      <c r="I1" s="2"/>
      <c r="J1" s="2"/>
      <c r="K1" s="2"/>
      <c r="L1" s="2"/>
    </row>
    <row r="2" ht="16.5" customHeight="1">
      <c r="A2" s="2"/>
      <c r="B2" s="2"/>
      <c r="C2" s="2"/>
      <c r="D2" s="5"/>
      <c r="E2" s="6"/>
      <c r="F2" s="2"/>
      <c r="G2" s="2"/>
      <c r="H2" s="2"/>
      <c r="I2" s="2"/>
      <c r="J2" s="2"/>
      <c r="K2" s="2"/>
      <c r="L2" s="2"/>
    </row>
    <row r="3" ht="16.5" customHeight="1">
      <c r="A3" s="2"/>
      <c r="B3" s="2"/>
      <c r="C3" s="2"/>
      <c r="D3" t="s" s="7">
        <v>1</v>
      </c>
      <c r="E3" t="s" s="8">
        <f>IF(AND(E1=0,E5=0),"W-3",IF(E1&gt;E5,D1,C5))</f>
        <v>2</v>
      </c>
      <c r="F3" s="9"/>
      <c r="G3" s="4">
        <v>8</v>
      </c>
      <c r="H3" s="2"/>
      <c r="I3" s="2"/>
      <c r="J3" s="2"/>
      <c r="K3" s="2"/>
      <c r="L3" s="2"/>
    </row>
    <row r="4" ht="16.5" customHeight="1">
      <c r="A4" t="s" s="3">
        <v>3</v>
      </c>
      <c r="B4" s="9"/>
      <c r="C4" s="4">
        <v>12</v>
      </c>
      <c r="D4" s="10"/>
      <c r="E4" s="11"/>
      <c r="F4" s="5"/>
      <c r="G4" s="12"/>
      <c r="H4" s="2"/>
      <c r="I4" s="2"/>
      <c r="J4" s="2"/>
      <c r="K4" s="2"/>
      <c r="L4" s="2"/>
    </row>
    <row r="5" ht="15" customHeight="1">
      <c r="A5" s="13"/>
      <c r="B5" t="s" s="14">
        <v>4</v>
      </c>
      <c r="C5" t="s" s="8">
        <f>IF(AND(C4=0,C7=0),"W-1",IF(C4&gt;C7,A4,A7))</f>
        <v>2</v>
      </c>
      <c r="D5" s="15"/>
      <c r="E5" s="16">
        <v>14</v>
      </c>
      <c r="F5" s="10"/>
      <c r="G5" s="12"/>
      <c r="H5" s="2"/>
      <c r="I5" s="2"/>
      <c r="J5" s="2"/>
      <c r="K5" s="2"/>
      <c r="L5" s="2"/>
    </row>
    <row r="6" ht="15" customHeight="1">
      <c r="A6" s="2"/>
      <c r="B6" s="17"/>
      <c r="C6" s="11"/>
      <c r="D6" s="13"/>
      <c r="E6" s="18"/>
      <c r="F6" s="10"/>
      <c r="G6" s="12"/>
      <c r="H6" s="2"/>
      <c r="I6" s="2"/>
      <c r="J6" s="2"/>
      <c r="K6" s="2"/>
      <c r="L6" s="2"/>
    </row>
    <row r="7" ht="15" customHeight="1">
      <c r="A7" t="s" s="3">
        <v>5</v>
      </c>
      <c r="B7" s="15"/>
      <c r="C7" s="16">
        <v>4</v>
      </c>
      <c r="D7" s="2"/>
      <c r="E7" s="19"/>
      <c r="F7" t="s" s="7">
        <v>6</v>
      </c>
      <c r="G7" t="s" s="8">
        <f>IF(AND(G3=0,G11=0),"W-7",IF(G3&gt;G11,E3,E11))</f>
        <v>2</v>
      </c>
      <c r="H7" s="9"/>
      <c r="I7" s="9"/>
      <c r="J7" s="4">
        <v>12</v>
      </c>
      <c r="K7" s="2"/>
      <c r="L7" s="2"/>
    </row>
    <row r="8" ht="15" customHeight="1">
      <c r="A8" s="20"/>
      <c r="B8" s="13"/>
      <c r="C8" s="21"/>
      <c r="D8" s="2"/>
      <c r="E8" s="19"/>
      <c r="F8" s="10"/>
      <c r="G8" s="22"/>
      <c r="H8" s="13"/>
      <c r="I8" s="5"/>
      <c r="J8" s="12"/>
      <c r="K8" s="2"/>
      <c r="L8" s="2"/>
    </row>
    <row r="9" ht="15" customHeight="1">
      <c r="A9" s="23"/>
      <c r="B9" s="2"/>
      <c r="C9" s="21"/>
      <c r="D9" t="s" s="3">
        <v>7</v>
      </c>
      <c r="E9" s="4">
        <v>1</v>
      </c>
      <c r="F9" s="10"/>
      <c r="G9" s="12"/>
      <c r="H9" s="2"/>
      <c r="I9" s="10"/>
      <c r="J9" s="12"/>
      <c r="K9" s="2"/>
      <c r="L9" s="2"/>
    </row>
    <row r="10" ht="15" customHeight="1">
      <c r="A10" s="23"/>
      <c r="B10" s="2"/>
      <c r="C10" s="2"/>
      <c r="D10" s="5"/>
      <c r="E10" s="6"/>
      <c r="F10" s="10"/>
      <c r="G10" s="12"/>
      <c r="H10" s="2"/>
      <c r="I10" s="10"/>
      <c r="J10" s="12"/>
      <c r="K10" s="2"/>
      <c r="L10" s="2"/>
    </row>
    <row r="11" ht="15" customHeight="1">
      <c r="A11" s="2"/>
      <c r="B11" s="2"/>
      <c r="C11" s="2"/>
      <c r="D11" t="s" s="7">
        <v>8</v>
      </c>
      <c r="E11" t="s" s="8">
        <f>IF(AND(E9=0,E13=0),"W-4",IF(E9&gt;E13,D9,C13))</f>
        <v>9</v>
      </c>
      <c r="F11" s="15"/>
      <c r="G11" s="16">
        <v>6</v>
      </c>
      <c r="H11" s="2"/>
      <c r="I11" s="10"/>
      <c r="J11" s="12"/>
      <c r="K11" s="2"/>
      <c r="L11" s="2"/>
    </row>
    <row r="12" ht="15" customHeight="1">
      <c r="A12" t="s" s="3">
        <v>10</v>
      </c>
      <c r="B12" s="9"/>
      <c r="C12" s="4">
        <v>9</v>
      </c>
      <c r="D12" s="10"/>
      <c r="E12" s="11"/>
      <c r="F12" s="13"/>
      <c r="G12" s="2"/>
      <c r="H12" s="2"/>
      <c r="I12" s="10"/>
      <c r="J12" s="12"/>
      <c r="K12" s="2"/>
      <c r="L12" s="2"/>
    </row>
    <row r="13" ht="15" customHeight="1">
      <c r="A13" s="24"/>
      <c r="B13" t="s" s="14">
        <v>11</v>
      </c>
      <c r="C13" t="s" s="8">
        <f>IF(AND(C12=0,C15=0),"W-2",IF(C12&gt;C15,A12,A15))</f>
        <v>9</v>
      </c>
      <c r="D13" s="15"/>
      <c r="E13" s="16">
        <v>12</v>
      </c>
      <c r="F13" s="2"/>
      <c r="G13" s="21"/>
      <c r="H13" s="2"/>
      <c r="I13" s="10"/>
      <c r="J13" s="12"/>
      <c r="K13" s="2"/>
      <c r="L13" s="2"/>
    </row>
    <row r="14" ht="15" customHeight="1">
      <c r="A14" s="25"/>
      <c r="B14" s="17"/>
      <c r="C14" s="11"/>
      <c r="D14" s="13"/>
      <c r="E14" s="21"/>
      <c r="F14" s="2"/>
      <c r="G14" s="2"/>
      <c r="H14" s="2"/>
      <c r="I14" s="10"/>
      <c r="J14" s="12"/>
      <c r="K14" s="2"/>
      <c r="L14" s="2"/>
    </row>
    <row r="15" ht="15" customHeight="1">
      <c r="A15" t="s" s="3">
        <v>12</v>
      </c>
      <c r="B15" s="15"/>
      <c r="C15" s="16">
        <v>0</v>
      </c>
      <c r="D15" s="2"/>
      <c r="E15" s="2"/>
      <c r="F15" s="2"/>
      <c r="G15" s="2"/>
      <c r="H15" s="2"/>
      <c r="I15" s="10"/>
      <c r="J15" s="12"/>
      <c r="K15" s="2"/>
      <c r="L15" s="2"/>
    </row>
    <row r="16" ht="15" customHeight="1">
      <c r="A16" s="20"/>
      <c r="B16" s="13"/>
      <c r="C16" s="23"/>
      <c r="D16" s="2"/>
      <c r="E16" s="2"/>
      <c r="F16" s="2"/>
      <c r="G16" s="2"/>
      <c r="H16" s="2"/>
      <c r="I16" t="s" s="7">
        <v>13</v>
      </c>
      <c r="J16" t="s" s="26">
        <f>IF(AND(J7=0,J25=0),"W-10",IF(J7&gt;J25,G7,I25))</f>
        <v>2</v>
      </c>
      <c r="K16" s="27"/>
      <c r="L16" s="4">
        <v>0</v>
      </c>
    </row>
    <row r="17" ht="15" customHeight="1">
      <c r="A17" s="23"/>
      <c r="B17" s="2"/>
      <c r="C17" s="23"/>
      <c r="D17" s="2"/>
      <c r="E17" s="2"/>
      <c r="F17" s="2"/>
      <c r="G17" s="2"/>
      <c r="H17" s="2"/>
      <c r="I17" s="10"/>
      <c r="J17" t="s" s="28">
        <v>14</v>
      </c>
      <c r="K17" s="29"/>
      <c r="L17" s="12"/>
    </row>
    <row r="18" ht="15" customHeight="1">
      <c r="A18" s="2"/>
      <c r="B18" s="2"/>
      <c r="C18" s="2"/>
      <c r="D18" s="2"/>
      <c r="E18" s="2"/>
      <c r="F18" s="2"/>
      <c r="G18" s="30"/>
      <c r="H18" s="30"/>
      <c r="I18" s="10"/>
      <c r="J18" s="12"/>
      <c r="K18" s="10"/>
      <c r="L18" s="12"/>
    </row>
    <row r="19" ht="15" customHeight="1">
      <c r="A19" s="23"/>
      <c r="B19" s="2"/>
      <c r="C19" s="2"/>
      <c r="D19" s="2"/>
      <c r="E19" s="2"/>
      <c r="F19" s="2"/>
      <c r="G19" s="2"/>
      <c r="H19" s="2"/>
      <c r="I19" s="10"/>
      <c r="J19" s="12"/>
      <c r="K19" s="10"/>
      <c r="L19" s="31"/>
    </row>
    <row r="20" ht="15" customHeight="1">
      <c r="A20" s="2"/>
      <c r="B20" s="2"/>
      <c r="C20" s="2"/>
      <c r="D20" s="2"/>
      <c r="E20" s="2"/>
      <c r="F20" s="2"/>
      <c r="G20" s="2"/>
      <c r="H20" s="2"/>
      <c r="I20" s="10"/>
      <c r="J20" s="12"/>
      <c r="K20" s="10"/>
      <c r="L20" s="12"/>
    </row>
    <row r="21" ht="15" customHeight="1">
      <c r="A21" s="2"/>
      <c r="B21" s="2"/>
      <c r="C21" s="2"/>
      <c r="D21" s="2"/>
      <c r="E21" s="2"/>
      <c r="F21" s="2"/>
      <c r="G21" s="2"/>
      <c r="H21" s="2"/>
      <c r="I21" s="10"/>
      <c r="J21" s="12"/>
      <c r="K21" s="32"/>
      <c r="L21" s="12"/>
    </row>
    <row r="22" ht="15" customHeight="1">
      <c r="A22" s="2"/>
      <c r="B22" s="2"/>
      <c r="C22" t="s" s="33">
        <f>IF(AND(C4=0,C7=0),"L-1",IF(C4&gt;C7,A7,A4))</f>
        <v>15</v>
      </c>
      <c r="D22" s="9"/>
      <c r="E22" s="4">
        <v>7</v>
      </c>
      <c r="F22" s="2"/>
      <c r="G22" t="s" s="33">
        <f>IF(AND(G3=0,G11=0),"L-7",IF(G3&gt;G11,E11,E3))</f>
        <v>9</v>
      </c>
      <c r="H22" s="9"/>
      <c r="I22" s="34">
        <v>14</v>
      </c>
      <c r="J22" s="12"/>
      <c r="K22" s="10"/>
      <c r="L22" s="12"/>
    </row>
    <row r="23" ht="15" customHeight="1">
      <c r="A23" s="2"/>
      <c r="B23" s="2"/>
      <c r="C23" s="13"/>
      <c r="D23" s="5"/>
      <c r="E23" s="6"/>
      <c r="F23" s="2"/>
      <c r="G23" s="35"/>
      <c r="H23" s="36"/>
      <c r="I23" s="37"/>
      <c r="J23" s="12"/>
      <c r="K23" t="s" s="38">
        <v>16</v>
      </c>
      <c r="L23" s="12"/>
    </row>
    <row r="24" ht="15" customHeight="1">
      <c r="A24" s="30"/>
      <c r="B24" s="30"/>
      <c r="C24" s="21"/>
      <c r="D24" t="s" s="7">
        <v>17</v>
      </c>
      <c r="E24" t="s" s="8">
        <f>IF(AND(E22=0,E26=0),"W-5",IF(E22&gt;E26,C22,C26))</f>
        <v>15</v>
      </c>
      <c r="F24" s="9"/>
      <c r="G24" s="4">
        <v>11</v>
      </c>
      <c r="H24" s="39"/>
      <c r="I24" s="40"/>
      <c r="J24" s="12"/>
      <c r="K24" t="s" s="7">
        <v>18</v>
      </c>
      <c r="L24" t="s" s="26">
        <f>IF(AND(L16=0,L29=0),"",IF(L16&gt;L29,J16,J29))</f>
      </c>
    </row>
    <row r="25" ht="15" customHeight="1">
      <c r="A25" s="2"/>
      <c r="B25" s="2"/>
      <c r="C25" s="41"/>
      <c r="D25" s="42"/>
      <c r="E25" s="11"/>
      <c r="F25" s="5"/>
      <c r="G25" s="31"/>
      <c r="H25" t="s" s="7">
        <v>19</v>
      </c>
      <c r="I25" t="s" s="43">
        <f>IF(AND(I22=0,I28=0),"W-9",IF(I22&gt;I28,G22,G28))</f>
        <v>9</v>
      </c>
      <c r="J25" s="16">
        <v>11</v>
      </c>
      <c r="K25" s="10"/>
      <c r="L25" t="s" s="28">
        <v>20</v>
      </c>
    </row>
    <row r="26" ht="15" customHeight="1">
      <c r="A26" s="2"/>
      <c r="B26" s="25"/>
      <c r="C26" t="s" s="33">
        <f>IF(AND(E9=0,E13=0),"L-4",IF(E9&gt;E13,C13,D9))</f>
        <v>21</v>
      </c>
      <c r="D26" s="15"/>
      <c r="E26" s="16">
        <v>6</v>
      </c>
      <c r="F26" s="10"/>
      <c r="G26" s="12"/>
      <c r="H26" s="39"/>
      <c r="I26" s="22"/>
      <c r="J26" s="2"/>
      <c r="K26" s="10"/>
      <c r="L26" s="12"/>
    </row>
    <row r="27" ht="15" customHeight="1">
      <c r="A27" s="30"/>
      <c r="B27" s="30"/>
      <c r="C27" s="44"/>
      <c r="D27" s="13"/>
      <c r="E27" s="2"/>
      <c r="F27" s="10"/>
      <c r="G27" s="12"/>
      <c r="H27" s="39"/>
      <c r="I27" s="12"/>
      <c r="J27" s="2"/>
      <c r="K27" s="10"/>
      <c r="L27" s="12"/>
    </row>
    <row r="28" ht="15" customHeight="1">
      <c r="A28" s="23"/>
      <c r="B28" s="2"/>
      <c r="C28" s="2"/>
      <c r="D28" s="2"/>
      <c r="E28" s="2"/>
      <c r="F28" t="s" s="7">
        <v>22</v>
      </c>
      <c r="G28" t="s" s="8">
        <f>IF(AND(G24=0,G32=0),"W-8",IF(G24&gt;G32,E24,E32))</f>
        <v>15</v>
      </c>
      <c r="H28" s="15"/>
      <c r="I28" s="16">
        <v>6</v>
      </c>
      <c r="J28" s="45"/>
      <c r="K28" s="10"/>
      <c r="L28" s="12"/>
    </row>
    <row r="29" ht="15" customHeight="1">
      <c r="A29" s="2"/>
      <c r="B29" s="2"/>
      <c r="C29" s="2"/>
      <c r="D29" s="2"/>
      <c r="E29" s="2"/>
      <c r="F29" s="10"/>
      <c r="G29" s="22"/>
      <c r="H29" s="13"/>
      <c r="I29" s="2"/>
      <c r="J29" t="s" s="3">
        <f>IF(AND(J7=0,J25=0),"",IF(J7&gt;J25,"",G7))</f>
      </c>
      <c r="K29" s="46"/>
      <c r="L29" s="16">
        <v>0</v>
      </c>
    </row>
    <row r="30" ht="15" customHeight="1">
      <c r="A30" s="2"/>
      <c r="B30" s="2"/>
      <c r="C30" t="s" s="33">
        <f>IF(AND(C12=0,C15=0),"L-2",IF(C12&gt;C15,A15,A12))</f>
        <v>23</v>
      </c>
      <c r="D30" s="9"/>
      <c r="E30" s="4">
        <v>12</v>
      </c>
      <c r="F30" s="10"/>
      <c r="G30" s="12"/>
      <c r="H30" s="2"/>
      <c r="I30" s="2"/>
      <c r="J30" t="s" s="47">
        <v>24</v>
      </c>
      <c r="K30" s="48"/>
      <c r="L30" s="2"/>
    </row>
    <row r="31" ht="15" customHeight="1">
      <c r="A31" s="2"/>
      <c r="B31" s="2"/>
      <c r="C31" s="13"/>
      <c r="D31" s="5"/>
      <c r="E31" s="49"/>
      <c r="F31" s="42"/>
      <c r="G31" s="31"/>
      <c r="H31" s="2"/>
      <c r="I31" s="2"/>
      <c r="J31" t="s" s="50">
        <v>25</v>
      </c>
      <c r="K31" s="30"/>
      <c r="L31" s="2"/>
    </row>
    <row r="32" ht="15" customHeight="1">
      <c r="A32" s="2"/>
      <c r="B32" s="2"/>
      <c r="C32" s="2"/>
      <c r="D32" t="s" s="7">
        <v>26</v>
      </c>
      <c r="E32" t="s" s="8">
        <f>IF(AND(E30=0,E34=0),"W-6",IF(E30&gt;E34,C30,C34))</f>
        <v>23</v>
      </c>
      <c r="F32" s="15"/>
      <c r="G32" s="16">
        <v>8</v>
      </c>
      <c r="H32" s="2"/>
      <c r="I32" s="2"/>
      <c r="J32" s="2"/>
      <c r="K32" s="2"/>
      <c r="L32" s="2"/>
    </row>
    <row r="33" ht="15" customHeight="1">
      <c r="A33" s="30"/>
      <c r="B33" s="30"/>
      <c r="C33" s="21"/>
      <c r="D33" s="10"/>
      <c r="E33" s="11"/>
      <c r="F33" s="13"/>
      <c r="G33" s="2"/>
      <c r="H33" s="2"/>
      <c r="I33" s="2"/>
      <c r="J33" s="2"/>
      <c r="K33" s="2"/>
      <c r="L33" s="2"/>
    </row>
    <row r="34" ht="15" customHeight="1">
      <c r="A34" s="2"/>
      <c r="B34" s="2"/>
      <c r="C34" t="s" s="33">
        <f>IF(AND(E1=0,E5=0),"L-3",IF(E1&gt;E5,C5,D1))</f>
        <v>27</v>
      </c>
      <c r="D34" s="15"/>
      <c r="E34" s="16">
        <v>6</v>
      </c>
      <c r="F34" s="2"/>
      <c r="G34" s="2"/>
      <c r="H34" s="2"/>
      <c r="I34" s="2"/>
      <c r="J34" s="2"/>
      <c r="K34" s="2"/>
      <c r="L34" s="2"/>
    </row>
    <row r="35" ht="15" customHeight="1">
      <c r="A35" s="2"/>
      <c r="B35" s="25"/>
      <c r="C35" s="20"/>
      <c r="D35" s="13"/>
      <c r="E35" s="21"/>
      <c r="F35" s="2"/>
      <c r="G35" s="2"/>
      <c r="H35" s="2"/>
      <c r="I35" s="2"/>
      <c r="J35" s="2"/>
      <c r="K35" s="2"/>
      <c r="L35" s="2"/>
    </row>
    <row r="36" ht="16.5" customHeight="1">
      <c r="A36" s="23"/>
      <c r="B36" s="2"/>
      <c r="C36" s="2"/>
      <c r="D36" t="s" s="51">
        <v>28</v>
      </c>
      <c r="E36" s="52"/>
      <c r="F36" s="52"/>
      <c r="G36" s="52"/>
      <c r="H36" s="52"/>
      <c r="I36" s="53"/>
      <c r="J36" s="2"/>
      <c r="K36" s="2"/>
      <c r="L36" s="2"/>
    </row>
    <row r="37" ht="16.5" customHeight="1" hidden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ht="13.65" customHeight="1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6"/>
    </row>
  </sheetData>
  <mergeCells count="24">
    <mergeCell ref="J17:K17"/>
    <mergeCell ref="J16:K16"/>
    <mergeCell ref="C30:D30"/>
    <mergeCell ref="C34:D34"/>
    <mergeCell ref="C22:D22"/>
    <mergeCell ref="E3:F3"/>
    <mergeCell ref="J30:K30"/>
    <mergeCell ref="J29:K29"/>
    <mergeCell ref="E32:F32"/>
    <mergeCell ref="E24:F24"/>
    <mergeCell ref="G28:H28"/>
    <mergeCell ref="J31:K31"/>
    <mergeCell ref="G7:I7"/>
    <mergeCell ref="E11:F11"/>
    <mergeCell ref="G22:H22"/>
    <mergeCell ref="C5:D5"/>
    <mergeCell ref="C13:D13"/>
    <mergeCell ref="C26:D26"/>
    <mergeCell ref="A4:B4"/>
    <mergeCell ref="A7:B7"/>
    <mergeCell ref="A12:B12"/>
    <mergeCell ref="A15:B15"/>
    <mergeCell ref="B5:B6"/>
    <mergeCell ref="B13:B14"/>
  </mergeCells>
  <pageMargins left="0.17" right="0.25" top="0.81" bottom="0.16" header="0.34" footer="0.16"/>
  <pageSetup firstPageNumber="1" fitToHeight="1" fitToWidth="1" scale="90" useFirstPageNumber="0" orientation="landscape" pageOrder="downThenOver"/>
  <headerFooter>
    <oddHeader>&amp;C&amp;"Book Antiqua,Bold Italic"&amp;12&amp;K0000002021 Central California CalRipken State tTournament
Hosted by Hanford Youth Baseball
July 5 -10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